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csyddanmark-my.sharepoint.com/personal/mdan_ucsyd_dk/Documents/Skrivebord/Arbejdsdokumenter/Optagetal/"/>
    </mc:Choice>
  </mc:AlternateContent>
  <xr:revisionPtr revIDLastSave="2" documentId="14_{7BF36125-3A59-454D-AA65-3797B12E50D6}" xr6:coauthVersionLast="47" xr6:coauthVersionMax="47" xr10:uidLastSave="{B7FAAE81-55B2-43BD-B6EA-236EB7ED6C32}"/>
  <bookViews>
    <workbookView xWindow="-120" yWindow="-120" windowWidth="29040" windowHeight="15840" activeTab="2" xr2:uid="{CEF68EB4-2E1F-4A6F-8346-C69F76B557AB}"/>
  </bookViews>
  <sheets>
    <sheet name="Tal pr. 28.07" sheetId="1" r:id="rId1"/>
    <sheet name="Ledige studiepladser" sheetId="3" state="hidden" r:id="rId2"/>
    <sheet name="Esbjerg" sheetId="4" r:id="rId3"/>
    <sheet name="Kolding" sheetId="5" r:id="rId4"/>
    <sheet name="Haderslev" sheetId="6" r:id="rId5"/>
    <sheet name="Aabenraa" sheetId="7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1" i="1" l="1"/>
  <c r="E16" i="4"/>
  <c r="F16" i="4"/>
  <c r="D16" i="4"/>
  <c r="C16" i="4"/>
  <c r="D7" i="5"/>
  <c r="C7" i="5"/>
  <c r="C11" i="6"/>
  <c r="D9" i="7"/>
  <c r="C9" i="7"/>
  <c r="F7" i="5"/>
  <c r="E7" i="5"/>
  <c r="H5" i="5"/>
  <c r="G5" i="5"/>
  <c r="H4" i="5"/>
  <c r="G4" i="5"/>
  <c r="F9" i="7"/>
  <c r="E9" i="7"/>
  <c r="H8" i="7"/>
  <c r="G8" i="7"/>
  <c r="H7" i="7"/>
  <c r="G7" i="7"/>
  <c r="H6" i="7"/>
  <c r="G6" i="7"/>
  <c r="H5" i="7"/>
  <c r="G5" i="7"/>
  <c r="H4" i="7"/>
  <c r="G4" i="7"/>
  <c r="F11" i="6"/>
  <c r="E11" i="6"/>
  <c r="D11" i="6"/>
  <c r="H10" i="6"/>
  <c r="G10" i="6"/>
  <c r="H9" i="6"/>
  <c r="G9" i="6"/>
  <c r="H8" i="6"/>
  <c r="G8" i="6"/>
  <c r="H7" i="6"/>
  <c r="G7" i="6"/>
  <c r="H6" i="6"/>
  <c r="G6" i="6"/>
  <c r="H5" i="6"/>
  <c r="G5" i="6"/>
  <c r="H6" i="5"/>
  <c r="G6" i="5"/>
  <c r="H15" i="4"/>
  <c r="G15" i="4"/>
  <c r="H14" i="4"/>
  <c r="G14" i="4"/>
  <c r="H13" i="4"/>
  <c r="G13" i="4"/>
  <c r="H11" i="4"/>
  <c r="G11" i="4"/>
  <c r="H10" i="4"/>
  <c r="G10" i="4"/>
  <c r="H9" i="4"/>
  <c r="G9" i="4"/>
  <c r="H8" i="4"/>
  <c r="G8" i="4"/>
  <c r="H7" i="4"/>
  <c r="G7" i="4"/>
  <c r="H6" i="4"/>
  <c r="G6" i="4"/>
  <c r="H5" i="4"/>
  <c r="G5" i="4"/>
  <c r="H4" i="4"/>
  <c r="G4" i="4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4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5" i="1"/>
  <c r="G26" i="1"/>
  <c r="G27" i="1"/>
  <c r="G28" i="1"/>
  <c r="G29" i="1"/>
  <c r="G30" i="1"/>
  <c r="G4" i="1"/>
  <c r="D31" i="1"/>
  <c r="F31" i="1"/>
  <c r="E31" i="1"/>
  <c r="G31" i="1" l="1"/>
  <c r="H31" i="1"/>
  <c r="H16" i="4"/>
  <c r="G16" i="4"/>
  <c r="H7" i="5"/>
  <c r="G7" i="5"/>
  <c r="G11" i="6"/>
  <c r="H11" i="6"/>
  <c r="G9" i="7"/>
  <c r="H9" i="7"/>
</calcChain>
</file>

<file path=xl/sharedStrings.xml><?xml version="1.0" encoding="utf-8"?>
<sst xmlns="http://schemas.openxmlformats.org/spreadsheetml/2006/main" count="222" uniqueCount="46">
  <si>
    <t>Uddannelse</t>
  </si>
  <si>
    <t>Campus</t>
  </si>
  <si>
    <t>Bioanalytiker</t>
  </si>
  <si>
    <t>Ernæring og Sundhed</t>
  </si>
  <si>
    <t>Grafisk Kommunikation</t>
  </si>
  <si>
    <t>Skat</t>
  </si>
  <si>
    <t>Laborant</t>
  </si>
  <si>
    <t>Sundhedsadministrativ koordinator</t>
  </si>
  <si>
    <t>Esbjerg</t>
  </si>
  <si>
    <t>Jordemoder</t>
  </si>
  <si>
    <t>Lyddesign</t>
  </si>
  <si>
    <t>Haderslev</t>
  </si>
  <si>
    <t>Kolding</t>
  </si>
  <si>
    <t>Aabenraa</t>
  </si>
  <si>
    <t xml:space="preserve">Ergoterapeut </t>
  </si>
  <si>
    <t xml:space="preserve">Lærer </t>
  </si>
  <si>
    <t xml:space="preserve">Lærer, 100% digital </t>
  </si>
  <si>
    <t>Lærer</t>
  </si>
  <si>
    <t>Administration</t>
  </si>
  <si>
    <t>Pædagog</t>
  </si>
  <si>
    <r>
      <t xml:space="preserve">Pædagog </t>
    </r>
    <r>
      <rPr>
        <b/>
        <sz val="11"/>
        <color theme="1"/>
        <rFont val="Calibri"/>
        <family val="2"/>
        <scheme val="minor"/>
      </rPr>
      <t>NET</t>
    </r>
  </si>
  <si>
    <t>Socialrådgiver</t>
  </si>
  <si>
    <r>
      <t xml:space="preserve">Socialrådgiver </t>
    </r>
    <r>
      <rPr>
        <b/>
        <sz val="11"/>
        <color theme="1"/>
        <rFont val="Calibri"/>
        <family val="2"/>
        <scheme val="minor"/>
      </rPr>
      <t>NET</t>
    </r>
  </si>
  <si>
    <t>Sygeplejerske</t>
  </si>
  <si>
    <r>
      <t xml:space="preserve">Sygeplejerske, </t>
    </r>
    <r>
      <rPr>
        <b/>
        <sz val="11"/>
        <color theme="1"/>
        <rFont val="Calibri"/>
        <family val="2"/>
        <scheme val="minor"/>
      </rPr>
      <t>NET</t>
    </r>
  </si>
  <si>
    <t>Fysioterapeut</t>
  </si>
  <si>
    <t xml:space="preserve">Fysioterapeut </t>
  </si>
  <si>
    <t>Ikke oprettet</t>
  </si>
  <si>
    <t>* Dimenssioneringen blev ændret fra 35 til 70 i 2022</t>
  </si>
  <si>
    <t>Total</t>
  </si>
  <si>
    <t>70*</t>
  </si>
  <si>
    <t xml:space="preserve">Ovesigt over KOT-hovedtal (tilbudte studiepladser) og ledige studiepladser pr. 28. juli </t>
  </si>
  <si>
    <t>Tilbudte studiepladser pr. 28/7-2021</t>
  </si>
  <si>
    <t>Tilbudte studiepladser pr. 28/7-2022</t>
  </si>
  <si>
    <t>Ledige studiepladser pr. 28/7-2021</t>
  </si>
  <si>
    <t>Ledige studiepladser pr. 28/7-2022</t>
  </si>
  <si>
    <t>Dimissionering    2021       2022</t>
  </si>
  <si>
    <r>
      <t xml:space="preserve">Pædagog, </t>
    </r>
    <r>
      <rPr>
        <b/>
        <sz val="11"/>
        <color theme="1"/>
        <rFont val="Calibri"/>
        <family val="2"/>
        <scheme val="minor"/>
      </rPr>
      <t>NET</t>
    </r>
  </si>
  <si>
    <r>
      <t xml:space="preserve">Socialrådgiver, </t>
    </r>
    <r>
      <rPr>
        <b/>
        <sz val="11"/>
        <color theme="1"/>
        <rFont val="Calibri"/>
        <family val="2"/>
        <scheme val="minor"/>
      </rPr>
      <t>NET</t>
    </r>
  </si>
  <si>
    <t>Ændring i tilbudte studiepladser i procent</t>
  </si>
  <si>
    <t>Ændring i tilbudte studiepladser</t>
  </si>
  <si>
    <t xml:space="preserve">Esbjerg: Ovesigt over KOT-hovedtal (tilbudte studiepladser) og ledige studiepladser pr. 28. juli </t>
  </si>
  <si>
    <t xml:space="preserve">Kolding: Ovesigt over KOT-hovedtal (tilbudte studiepladser) og ledige studiepladser pr. 28. juli </t>
  </si>
  <si>
    <t xml:space="preserve">Haderslev: Ovesigt over KOT-hovedtal (tilbudte studiepladser) og ledige studiepladser pr. 28. juli </t>
  </si>
  <si>
    <t xml:space="preserve">Aabenraa: Ovesigt over KOT-hovedtal (tilbudte studiepladser) og ledige studiepladser pr. 28. juli </t>
  </si>
  <si>
    <t>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</si>
</sst>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top" wrapText="1"/>
    </xf>
    <xf numFmtId="0" fontId="0" fillId="0" borderId="2" xfId="0" applyBorder="1" applyAlignment="1">
      <alignment vertical="center" wrapText="1"/>
    </xf>
    <xf numFmtId="0" fontId="0" fillId="0" borderId="1" xfId="0" applyBorder="1"/>
    <xf numFmtId="0" fontId="0" fillId="0" borderId="1" xfId="0" applyBorder="1" applyAlignment="1">
      <alignment horizontal="right"/>
    </xf>
    <xf numFmtId="0" fontId="3" fillId="0" borderId="0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vertical="center" wrapText="1"/>
    </xf>
    <xf numFmtId="0" fontId="1" fillId="3" borderId="1" xfId="0" applyFont="1" applyFill="1" applyBorder="1"/>
    <xf numFmtId="0" fontId="4" fillId="0" borderId="0" xfId="0" applyFont="1"/>
    <xf numFmtId="0" fontId="0" fillId="0" borderId="2" xfId="0" applyBorder="1"/>
    <xf numFmtId="0" fontId="0" fillId="4" borderId="1" xfId="0" applyFill="1" applyBorder="1" applyAlignment="1">
      <alignment horizontal="right"/>
    </xf>
    <xf numFmtId="0" fontId="0" fillId="4" borderId="1" xfId="0" applyFill="1" applyBorder="1"/>
    <xf numFmtId="0" fontId="0" fillId="5" borderId="2" xfId="0" applyFill="1" applyBorder="1"/>
    <xf numFmtId="0" fontId="0" fillId="5" borderId="1" xfId="0" applyFill="1" applyBorder="1" applyAlignment="1">
      <alignment horizontal="right"/>
    </xf>
    <xf numFmtId="0" fontId="0" fillId="5" borderId="1" xfId="0" applyFill="1" applyBorder="1"/>
    <xf numFmtId="0" fontId="2" fillId="2" borderId="3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left" vertical="top"/>
    </xf>
    <xf numFmtId="0" fontId="1" fillId="0" borderId="0" xfId="0" applyFont="1"/>
    <xf numFmtId="0" fontId="0" fillId="0" borderId="1" xfId="0" applyFill="1" applyBorder="1" applyAlignment="1">
      <alignment horizontal="right"/>
    </xf>
    <xf numFmtId="0" fontId="0" fillId="0" borderId="1" xfId="0" applyFill="1" applyBorder="1"/>
    <xf numFmtId="49" fontId="0" fillId="0" borderId="1" xfId="0" applyNumberFormat="1" applyFill="1" applyBorder="1" applyAlignment="1">
      <alignment horizontal="right" wrapText="1"/>
    </xf>
    <xf numFmtId="0" fontId="0" fillId="0" borderId="1" xfId="0" applyFill="1" applyBorder="1" applyAlignment="1">
      <alignment vertical="center" wrapText="1"/>
    </xf>
    <xf numFmtId="0" fontId="0" fillId="0" borderId="1" xfId="0" applyFill="1" applyBorder="1" applyAlignment="1">
      <alignment vertical="top" wrapText="1"/>
    </xf>
    <xf numFmtId="0" fontId="0" fillId="0" borderId="1" xfId="0" applyFill="1" applyBorder="1" applyAlignment="1">
      <alignment horizontal="right" wrapText="1"/>
    </xf>
    <xf numFmtId="0" fontId="0" fillId="0" borderId="0" xfId="0" applyFill="1"/>
    <xf numFmtId="0" fontId="2" fillId="2" borderId="1" xfId="0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164" fontId="0" fillId="4" borderId="1" xfId="0" applyNumberFormat="1" applyFill="1" applyBorder="1"/>
    <xf numFmtId="0" fontId="0" fillId="3" borderId="1" xfId="0" applyFill="1" applyBorder="1"/>
    <xf numFmtId="164" fontId="0" fillId="3" borderId="1" xfId="0" applyNumberFormat="1" applyFill="1" applyBorder="1"/>
    <xf numFmtId="0" fontId="0" fillId="0" borderId="0" xfId="0" applyFill="1" applyBorder="1"/>
    <xf numFmtId="0" fontId="0" fillId="0" borderId="0" xfId="0" applyFill="1" applyBorder="1" applyAlignment="1">
      <alignment horizontal="right" wrapText="1"/>
    </xf>
    <xf numFmtId="0" fontId="1" fillId="0" borderId="0" xfId="0" applyFont="1" applyFill="1" applyBorder="1"/>
    <xf numFmtId="0" fontId="2" fillId="0" borderId="0" xfId="0" applyFont="1" applyFill="1" applyBorder="1" applyAlignment="1">
      <alignment horizontal="center" vertical="top" wrapText="1"/>
    </xf>
    <xf numFmtId="164" fontId="0" fillId="0" borderId="1" xfId="0" applyNumberFormat="1" applyFill="1" applyBorder="1"/>
    <xf numFmtId="49" fontId="0" fillId="0" borderId="0" xfId="0" applyNumberFormat="1" applyFill="1" applyBorder="1" applyAlignment="1">
      <alignment horizontal="right" wrapText="1"/>
    </xf>
    <xf numFmtId="164" fontId="1" fillId="3" borderId="1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46C3A4-8A50-4F3D-A068-F58B98F98C91}">
  <dimension ref="A1:H33"/>
  <sheetViews>
    <sheetView workbookViewId="0">
      <selection activeCell="B17" sqref="B17"/>
    </sheetView>
  </sheetViews>
  <sheetFormatPr defaultRowHeight="15" x14ac:dyDescent="0.25"/>
  <cols>
    <col min="1" max="1" width="34.7109375" customWidth="1"/>
    <col min="2" max="2" width="11.5703125" customWidth="1"/>
    <col min="3" max="3" width="9.5703125" customWidth="1"/>
    <col min="4" max="4" width="10.42578125" customWidth="1"/>
    <col min="5" max="5" width="26.140625" customWidth="1"/>
    <col min="6" max="6" width="25.42578125" customWidth="1"/>
    <col min="7" max="7" width="20.42578125" customWidth="1"/>
    <col min="8" max="8" width="25.42578125" customWidth="1"/>
    <col min="9" max="9" width="21.42578125" customWidth="1"/>
    <col min="10" max="10" width="23.28515625" customWidth="1"/>
    <col min="11" max="11" width="5.7109375" customWidth="1"/>
  </cols>
  <sheetData>
    <row r="1" spans="1:8" ht="21" x14ac:dyDescent="0.35">
      <c r="A1" s="9" t="s">
        <v>31</v>
      </c>
    </row>
    <row r="3" spans="1:8" ht="31.5" x14ac:dyDescent="0.25">
      <c r="A3" s="26" t="s">
        <v>0</v>
      </c>
      <c r="B3" s="26" t="s">
        <v>1</v>
      </c>
      <c r="C3" s="27" t="s">
        <v>36</v>
      </c>
      <c r="D3" s="27"/>
      <c r="E3" s="28" t="s">
        <v>32</v>
      </c>
      <c r="F3" s="28" t="s">
        <v>33</v>
      </c>
      <c r="G3" s="28" t="s">
        <v>40</v>
      </c>
      <c r="H3" s="28" t="s">
        <v>39</v>
      </c>
    </row>
    <row r="4" spans="1:8" x14ac:dyDescent="0.25">
      <c r="A4" s="1" t="s">
        <v>2</v>
      </c>
      <c r="B4" s="4" t="s">
        <v>8</v>
      </c>
      <c r="C4" s="4">
        <v>42</v>
      </c>
      <c r="D4" s="4">
        <v>42</v>
      </c>
      <c r="E4" s="12">
        <v>42</v>
      </c>
      <c r="F4" s="12">
        <v>42</v>
      </c>
      <c r="G4" s="12">
        <f>F4-E4</f>
        <v>0</v>
      </c>
      <c r="H4" s="29">
        <f>((F4-E4)/E4)*100</f>
        <v>0</v>
      </c>
    </row>
    <row r="5" spans="1:8" x14ac:dyDescent="0.25">
      <c r="A5" s="1" t="s">
        <v>14</v>
      </c>
      <c r="B5" s="4" t="s">
        <v>11</v>
      </c>
      <c r="C5" s="4">
        <v>0</v>
      </c>
      <c r="D5" s="4">
        <v>34</v>
      </c>
      <c r="E5" s="11" t="s">
        <v>27</v>
      </c>
      <c r="F5" s="12">
        <v>17</v>
      </c>
      <c r="G5" s="12">
        <v>17</v>
      </c>
      <c r="H5" s="29" t="e">
        <f t="shared" ref="H5:H31" si="0">((F5-E5)/E5)*100</f>
        <v>#VALUE!</v>
      </c>
    </row>
    <row r="6" spans="1:8" x14ac:dyDescent="0.25">
      <c r="A6" s="1" t="s">
        <v>14</v>
      </c>
      <c r="B6" s="4" t="s">
        <v>8</v>
      </c>
      <c r="C6" s="4">
        <v>69</v>
      </c>
      <c r="D6" s="4">
        <v>35</v>
      </c>
      <c r="E6" s="11">
        <v>26</v>
      </c>
      <c r="F6" s="12">
        <v>13</v>
      </c>
      <c r="G6" s="12">
        <f t="shared" ref="G6:G31" si="1">F6-E6</f>
        <v>-13</v>
      </c>
      <c r="H6" s="29">
        <f t="shared" si="0"/>
        <v>-50</v>
      </c>
    </row>
    <row r="7" spans="1:8" x14ac:dyDescent="0.25">
      <c r="A7" s="1" t="s">
        <v>3</v>
      </c>
      <c r="B7" s="4" t="s">
        <v>11</v>
      </c>
      <c r="C7" s="4">
        <v>50</v>
      </c>
      <c r="D7" s="4">
        <v>47</v>
      </c>
      <c r="E7" s="12">
        <v>49</v>
      </c>
      <c r="F7" s="12">
        <v>40</v>
      </c>
      <c r="G7" s="12">
        <f t="shared" si="1"/>
        <v>-9</v>
      </c>
      <c r="H7" s="29">
        <f t="shared" si="0"/>
        <v>-18.367346938775512</v>
      </c>
    </row>
    <row r="8" spans="1:8" x14ac:dyDescent="0.25">
      <c r="A8" s="1" t="s">
        <v>15</v>
      </c>
      <c r="B8" s="4" t="s">
        <v>11</v>
      </c>
      <c r="C8" s="4">
        <v>170</v>
      </c>
      <c r="D8" s="4">
        <v>222</v>
      </c>
      <c r="E8" s="12">
        <v>121</v>
      </c>
      <c r="F8" s="12">
        <v>94</v>
      </c>
      <c r="G8" s="12">
        <f t="shared" si="1"/>
        <v>-27</v>
      </c>
      <c r="H8" s="29">
        <f t="shared" si="0"/>
        <v>-22.314049586776861</v>
      </c>
    </row>
    <row r="9" spans="1:8" x14ac:dyDescent="0.25">
      <c r="A9" s="1" t="s">
        <v>16</v>
      </c>
      <c r="B9" s="4" t="s">
        <v>11</v>
      </c>
      <c r="C9" s="4">
        <v>127</v>
      </c>
      <c r="D9" s="4">
        <v>90</v>
      </c>
      <c r="E9" s="12">
        <v>35</v>
      </c>
      <c r="F9" s="12">
        <v>47</v>
      </c>
      <c r="G9" s="12">
        <f t="shared" si="1"/>
        <v>12</v>
      </c>
      <c r="H9" s="29">
        <f t="shared" si="0"/>
        <v>34.285714285714285</v>
      </c>
    </row>
    <row r="10" spans="1:8" x14ac:dyDescent="0.25">
      <c r="A10" s="1" t="s">
        <v>17</v>
      </c>
      <c r="B10" s="4" t="s">
        <v>8</v>
      </c>
      <c r="C10" s="4">
        <v>165</v>
      </c>
      <c r="D10" s="4">
        <v>150</v>
      </c>
      <c r="E10" s="12">
        <v>78</v>
      </c>
      <c r="F10" s="12">
        <v>64</v>
      </c>
      <c r="G10" s="12">
        <f t="shared" si="1"/>
        <v>-14</v>
      </c>
      <c r="H10" s="29">
        <f t="shared" si="0"/>
        <v>-17.948717948717949</v>
      </c>
    </row>
    <row r="11" spans="1:8" x14ac:dyDescent="0.25">
      <c r="A11" s="1" t="s">
        <v>25</v>
      </c>
      <c r="B11" s="4" t="s">
        <v>8</v>
      </c>
      <c r="C11" s="4">
        <v>103</v>
      </c>
      <c r="D11" s="4">
        <v>103</v>
      </c>
      <c r="E11" s="12">
        <v>107</v>
      </c>
      <c r="F11" s="12">
        <v>74</v>
      </c>
      <c r="G11" s="12">
        <f t="shared" si="1"/>
        <v>-33</v>
      </c>
      <c r="H11" s="29">
        <f t="shared" si="0"/>
        <v>-30.841121495327101</v>
      </c>
    </row>
    <row r="12" spans="1:8" x14ac:dyDescent="0.25">
      <c r="A12" s="1" t="s">
        <v>26</v>
      </c>
      <c r="B12" s="4" t="s">
        <v>11</v>
      </c>
      <c r="C12" s="4">
        <v>37</v>
      </c>
      <c r="D12" s="4">
        <v>37</v>
      </c>
      <c r="E12" s="12">
        <v>37</v>
      </c>
      <c r="F12" s="12">
        <v>37</v>
      </c>
      <c r="G12" s="12">
        <f t="shared" si="1"/>
        <v>0</v>
      </c>
      <c r="H12" s="29">
        <f t="shared" si="0"/>
        <v>0</v>
      </c>
    </row>
    <row r="13" spans="1:8" x14ac:dyDescent="0.25">
      <c r="A13" s="1" t="s">
        <v>4</v>
      </c>
      <c r="B13" s="4" t="s">
        <v>11</v>
      </c>
      <c r="C13" s="4">
        <v>42</v>
      </c>
      <c r="D13" s="4">
        <v>42</v>
      </c>
      <c r="E13" s="12">
        <v>42</v>
      </c>
      <c r="F13" s="12">
        <v>42</v>
      </c>
      <c r="G13" s="12">
        <f t="shared" si="1"/>
        <v>0</v>
      </c>
      <c r="H13" s="29">
        <f t="shared" si="0"/>
        <v>0</v>
      </c>
    </row>
    <row r="14" spans="1:8" x14ac:dyDescent="0.25">
      <c r="A14" s="1" t="s">
        <v>9</v>
      </c>
      <c r="B14" s="4" t="s">
        <v>8</v>
      </c>
      <c r="C14" s="4">
        <v>64</v>
      </c>
      <c r="D14" s="4">
        <v>64</v>
      </c>
      <c r="E14" s="12">
        <v>64</v>
      </c>
      <c r="F14" s="12">
        <v>64</v>
      </c>
      <c r="G14" s="12">
        <f t="shared" si="1"/>
        <v>0</v>
      </c>
      <c r="H14" s="29">
        <f t="shared" si="0"/>
        <v>0</v>
      </c>
    </row>
    <row r="15" spans="1:8" x14ac:dyDescent="0.25">
      <c r="A15" s="1" t="s">
        <v>10</v>
      </c>
      <c r="B15" s="4" t="s">
        <v>12</v>
      </c>
      <c r="C15" s="4">
        <v>40</v>
      </c>
      <c r="D15" s="4">
        <v>40</v>
      </c>
      <c r="E15" s="12">
        <v>40</v>
      </c>
      <c r="F15" s="12">
        <v>40</v>
      </c>
      <c r="G15" s="12">
        <f t="shared" si="1"/>
        <v>0</v>
      </c>
      <c r="H15" s="29">
        <f t="shared" si="0"/>
        <v>0</v>
      </c>
    </row>
    <row r="16" spans="1:8" x14ac:dyDescent="0.25">
      <c r="A16" s="1" t="s">
        <v>18</v>
      </c>
      <c r="B16" s="4" t="s">
        <v>12</v>
      </c>
      <c r="C16" s="4">
        <v>36</v>
      </c>
      <c r="D16" s="4">
        <v>36</v>
      </c>
      <c r="E16" s="12">
        <v>12</v>
      </c>
      <c r="F16" s="12">
        <v>13</v>
      </c>
      <c r="G16" s="12">
        <f t="shared" si="1"/>
        <v>1</v>
      </c>
      <c r="H16" s="29">
        <f t="shared" si="0"/>
        <v>8.3333333333333321</v>
      </c>
    </row>
    <row r="17" spans="1:8" x14ac:dyDescent="0.25">
      <c r="A17" s="1" t="s">
        <v>18</v>
      </c>
      <c r="B17" s="4" t="s">
        <v>8</v>
      </c>
      <c r="C17" s="4">
        <v>36</v>
      </c>
      <c r="D17" s="4">
        <v>36</v>
      </c>
      <c r="E17" s="12">
        <v>19</v>
      </c>
      <c r="F17" s="12">
        <v>12</v>
      </c>
      <c r="G17" s="12">
        <f t="shared" si="1"/>
        <v>-7</v>
      </c>
      <c r="H17" s="29">
        <f t="shared" si="0"/>
        <v>-36.84210526315789</v>
      </c>
    </row>
    <row r="18" spans="1:8" x14ac:dyDescent="0.25">
      <c r="A18" s="1" t="s">
        <v>19</v>
      </c>
      <c r="B18" s="4" t="s">
        <v>12</v>
      </c>
      <c r="C18" s="4">
        <v>178</v>
      </c>
      <c r="D18" s="4">
        <v>178</v>
      </c>
      <c r="E18" s="12">
        <v>178</v>
      </c>
      <c r="F18" s="12">
        <v>153</v>
      </c>
      <c r="G18" s="12">
        <f t="shared" si="1"/>
        <v>-25</v>
      </c>
      <c r="H18" s="29">
        <f t="shared" si="0"/>
        <v>-14.04494382022472</v>
      </c>
    </row>
    <row r="19" spans="1:8" x14ac:dyDescent="0.25">
      <c r="A19" s="1" t="s">
        <v>37</v>
      </c>
      <c r="B19" s="4" t="s">
        <v>13</v>
      </c>
      <c r="C19" s="4">
        <v>48</v>
      </c>
      <c r="D19" s="4">
        <v>39</v>
      </c>
      <c r="E19" s="12">
        <v>39</v>
      </c>
      <c r="F19" s="12">
        <v>39</v>
      </c>
      <c r="G19" s="12">
        <f t="shared" si="1"/>
        <v>0</v>
      </c>
      <c r="H19" s="29">
        <f t="shared" si="0"/>
        <v>0</v>
      </c>
    </row>
    <row r="20" spans="1:8" x14ac:dyDescent="0.25">
      <c r="A20" s="1" t="s">
        <v>19</v>
      </c>
      <c r="B20" s="4" t="s">
        <v>13</v>
      </c>
      <c r="C20" s="4">
        <v>177</v>
      </c>
      <c r="D20" s="4">
        <v>186</v>
      </c>
      <c r="E20" s="12">
        <v>159</v>
      </c>
      <c r="F20" s="12">
        <v>101</v>
      </c>
      <c r="G20" s="12">
        <f t="shared" si="1"/>
        <v>-58</v>
      </c>
      <c r="H20" s="29">
        <f t="shared" si="0"/>
        <v>-36.477987421383645</v>
      </c>
    </row>
    <row r="21" spans="1:8" x14ac:dyDescent="0.25">
      <c r="A21" s="1" t="s">
        <v>19</v>
      </c>
      <c r="B21" s="4" t="s">
        <v>8</v>
      </c>
      <c r="C21" s="4">
        <v>210</v>
      </c>
      <c r="D21" s="4">
        <v>210</v>
      </c>
      <c r="E21" s="12">
        <v>167</v>
      </c>
      <c r="F21" s="12">
        <v>126</v>
      </c>
      <c r="G21" s="12">
        <f t="shared" si="1"/>
        <v>-41</v>
      </c>
      <c r="H21" s="29">
        <f t="shared" si="0"/>
        <v>-24.550898203592812</v>
      </c>
    </row>
    <row r="22" spans="1:8" x14ac:dyDescent="0.25">
      <c r="A22" s="1" t="s">
        <v>5</v>
      </c>
      <c r="B22" s="4" t="s">
        <v>11</v>
      </c>
      <c r="C22" s="4">
        <v>40</v>
      </c>
      <c r="D22" s="4">
        <v>35</v>
      </c>
      <c r="E22" s="12">
        <v>12</v>
      </c>
      <c r="F22" s="12">
        <v>5</v>
      </c>
      <c r="G22" s="12">
        <f t="shared" si="1"/>
        <v>-7</v>
      </c>
      <c r="H22" s="29">
        <f t="shared" si="0"/>
        <v>-58.333333333333336</v>
      </c>
    </row>
    <row r="23" spans="1:8" x14ac:dyDescent="0.25">
      <c r="A23" s="1" t="s">
        <v>21</v>
      </c>
      <c r="B23" s="4" t="s">
        <v>8</v>
      </c>
      <c r="C23" s="4">
        <v>141</v>
      </c>
      <c r="D23" s="4">
        <v>143</v>
      </c>
      <c r="E23" s="12">
        <v>97</v>
      </c>
      <c r="F23" s="12">
        <v>85</v>
      </c>
      <c r="G23" s="12">
        <f t="shared" si="1"/>
        <v>-12</v>
      </c>
      <c r="H23" s="29">
        <f t="shared" si="0"/>
        <v>-12.371134020618557</v>
      </c>
    </row>
    <row r="24" spans="1:8" x14ac:dyDescent="0.25">
      <c r="A24" s="1" t="s">
        <v>38</v>
      </c>
      <c r="B24" s="4" t="s">
        <v>8</v>
      </c>
      <c r="C24" s="4">
        <v>0</v>
      </c>
      <c r="D24" s="4">
        <v>45</v>
      </c>
      <c r="E24" s="11" t="s">
        <v>27</v>
      </c>
      <c r="F24" s="12">
        <v>15</v>
      </c>
      <c r="G24" s="12">
        <v>15</v>
      </c>
      <c r="H24" s="29" t="e">
        <f t="shared" si="0"/>
        <v>#VALUE!</v>
      </c>
    </row>
    <row r="25" spans="1:8" x14ac:dyDescent="0.25">
      <c r="A25" s="1" t="s">
        <v>21</v>
      </c>
      <c r="B25" s="4" t="s">
        <v>13</v>
      </c>
      <c r="C25" s="4">
        <v>102</v>
      </c>
      <c r="D25" s="4">
        <v>105</v>
      </c>
      <c r="E25" s="12">
        <v>88</v>
      </c>
      <c r="F25" s="12">
        <v>59</v>
      </c>
      <c r="G25" s="12">
        <f t="shared" si="1"/>
        <v>-29</v>
      </c>
      <c r="H25" s="29">
        <f t="shared" si="0"/>
        <v>-32.954545454545453</v>
      </c>
    </row>
    <row r="26" spans="1:8" x14ac:dyDescent="0.25">
      <c r="A26" s="1" t="s">
        <v>23</v>
      </c>
      <c r="B26" s="4" t="s">
        <v>13</v>
      </c>
      <c r="C26" s="4">
        <v>100</v>
      </c>
      <c r="D26" s="4">
        <v>106</v>
      </c>
      <c r="E26" s="12">
        <v>85</v>
      </c>
      <c r="F26" s="12">
        <v>66</v>
      </c>
      <c r="G26" s="12">
        <f t="shared" si="1"/>
        <v>-19</v>
      </c>
      <c r="H26" s="29">
        <f t="shared" si="0"/>
        <v>-22.352941176470591</v>
      </c>
    </row>
    <row r="27" spans="1:8" x14ac:dyDescent="0.25">
      <c r="A27" s="1" t="s">
        <v>24</v>
      </c>
      <c r="B27" s="4" t="s">
        <v>13</v>
      </c>
      <c r="C27" s="4">
        <v>42</v>
      </c>
      <c r="D27" s="4">
        <v>36</v>
      </c>
      <c r="E27" s="12">
        <v>35</v>
      </c>
      <c r="F27" s="12">
        <v>19</v>
      </c>
      <c r="G27" s="12">
        <f t="shared" si="1"/>
        <v>-16</v>
      </c>
      <c r="H27" s="29">
        <f t="shared" si="0"/>
        <v>-45.714285714285715</v>
      </c>
    </row>
    <row r="28" spans="1:8" x14ac:dyDescent="0.25">
      <c r="A28" s="1" t="s">
        <v>23</v>
      </c>
      <c r="B28" s="4" t="s">
        <v>8</v>
      </c>
      <c r="C28" s="4">
        <v>141</v>
      </c>
      <c r="D28" s="4">
        <v>141</v>
      </c>
      <c r="E28" s="12">
        <v>141</v>
      </c>
      <c r="F28" s="12">
        <v>85</v>
      </c>
      <c r="G28" s="12">
        <f t="shared" si="1"/>
        <v>-56</v>
      </c>
      <c r="H28" s="29">
        <f t="shared" si="0"/>
        <v>-39.716312056737593</v>
      </c>
    </row>
    <row r="29" spans="1:8" x14ac:dyDescent="0.25">
      <c r="A29" s="1" t="s">
        <v>6</v>
      </c>
      <c r="B29" s="4" t="s">
        <v>8</v>
      </c>
      <c r="C29" s="4">
        <v>30</v>
      </c>
      <c r="D29" s="4">
        <v>30</v>
      </c>
      <c r="E29" s="12">
        <v>26</v>
      </c>
      <c r="F29" s="12">
        <v>19</v>
      </c>
      <c r="G29" s="12">
        <f t="shared" si="1"/>
        <v>-7</v>
      </c>
      <c r="H29" s="29">
        <f t="shared" si="0"/>
        <v>-26.923076923076923</v>
      </c>
    </row>
    <row r="30" spans="1:8" x14ac:dyDescent="0.25">
      <c r="A30" s="2" t="s">
        <v>7</v>
      </c>
      <c r="B30" s="4" t="s">
        <v>8</v>
      </c>
      <c r="C30" s="4">
        <v>35</v>
      </c>
      <c r="D30" s="5" t="s">
        <v>30</v>
      </c>
      <c r="E30" s="12">
        <v>35</v>
      </c>
      <c r="F30" s="11">
        <v>56</v>
      </c>
      <c r="G30" s="12">
        <f t="shared" si="1"/>
        <v>21</v>
      </c>
      <c r="H30" s="29">
        <f t="shared" si="0"/>
        <v>60</v>
      </c>
    </row>
    <row r="31" spans="1:8" s="25" customFormat="1" x14ac:dyDescent="0.25">
      <c r="A31" s="7" t="s">
        <v>29</v>
      </c>
      <c r="B31" s="8"/>
      <c r="C31" s="8">
        <f>SUM(C4:C30)</f>
        <v>2225</v>
      </c>
      <c r="D31" s="8">
        <f>SUM(D4:D30)</f>
        <v>2232</v>
      </c>
      <c r="E31" s="8">
        <f>SUM(E4:E30)</f>
        <v>1734</v>
      </c>
      <c r="F31" s="8">
        <f>SUM(F4:F30)</f>
        <v>1427</v>
      </c>
      <c r="G31" s="30">
        <f t="shared" si="1"/>
        <v>-307</v>
      </c>
      <c r="H31" s="31">
        <f t="shared" si="0"/>
        <v>-17.704728950403691</v>
      </c>
    </row>
    <row r="33" spans="1:1" ht="24" x14ac:dyDescent="0.25">
      <c r="A33" s="6" t="s">
        <v>28</v>
      </c>
    </row>
  </sheetData>
  <mergeCells count="1">
    <mergeCell ref="C3:D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E6C52A-955D-4D9B-A979-DDD6139F46C7}">
  <dimension ref="A3:D30"/>
  <sheetViews>
    <sheetView workbookViewId="0">
      <selection activeCell="F3" sqref="F3"/>
    </sheetView>
  </sheetViews>
  <sheetFormatPr defaultRowHeight="15" x14ac:dyDescent="0.25"/>
  <cols>
    <col min="1" max="1" width="25.7109375" customWidth="1"/>
    <col min="2" max="2" width="11.85546875" customWidth="1"/>
    <col min="3" max="3" width="20" customWidth="1"/>
    <col min="4" max="4" width="21.7109375" customWidth="1"/>
  </cols>
  <sheetData>
    <row r="3" spans="1:4" ht="48" thickBot="1" x14ac:dyDescent="0.3">
      <c r="A3" s="17" t="s">
        <v>0</v>
      </c>
      <c r="B3" s="17" t="s">
        <v>1</v>
      </c>
      <c r="C3" s="16" t="s">
        <v>34</v>
      </c>
      <c r="D3" s="16" t="s">
        <v>35</v>
      </c>
    </row>
    <row r="4" spans="1:4" ht="15.75" thickTop="1" x14ac:dyDescent="0.25">
      <c r="A4" s="3" t="s">
        <v>2</v>
      </c>
      <c r="B4" s="10" t="s">
        <v>8</v>
      </c>
      <c r="C4" s="13">
        <v>0</v>
      </c>
      <c r="D4" s="13">
        <v>0</v>
      </c>
    </row>
    <row r="5" spans="1:4" x14ac:dyDescent="0.25">
      <c r="A5" s="1" t="s">
        <v>14</v>
      </c>
      <c r="B5" s="4" t="s">
        <v>11</v>
      </c>
      <c r="C5" s="14" t="s">
        <v>27</v>
      </c>
      <c r="D5" s="15">
        <v>17</v>
      </c>
    </row>
    <row r="6" spans="1:4" x14ac:dyDescent="0.25">
      <c r="A6" s="1" t="s">
        <v>14</v>
      </c>
      <c r="B6" s="4" t="s">
        <v>8</v>
      </c>
      <c r="C6" s="15">
        <v>43</v>
      </c>
      <c r="D6" s="15">
        <v>22</v>
      </c>
    </row>
    <row r="7" spans="1:4" x14ac:dyDescent="0.25">
      <c r="A7" s="1" t="s">
        <v>3</v>
      </c>
      <c r="B7" s="4" t="s">
        <v>11</v>
      </c>
      <c r="C7" s="15">
        <v>1</v>
      </c>
      <c r="D7" s="15">
        <v>7</v>
      </c>
    </row>
    <row r="8" spans="1:4" x14ac:dyDescent="0.25">
      <c r="A8" s="1" t="s">
        <v>15</v>
      </c>
      <c r="B8" s="4" t="s">
        <v>11</v>
      </c>
      <c r="C8" s="15">
        <v>101</v>
      </c>
      <c r="D8" s="15">
        <v>128</v>
      </c>
    </row>
    <row r="9" spans="1:4" x14ac:dyDescent="0.25">
      <c r="A9" s="1" t="s">
        <v>16</v>
      </c>
      <c r="B9" s="4" t="s">
        <v>11</v>
      </c>
      <c r="C9" s="15">
        <v>19</v>
      </c>
      <c r="D9" s="15">
        <v>43</v>
      </c>
    </row>
    <row r="10" spans="1:4" x14ac:dyDescent="0.25">
      <c r="A10" s="1" t="s">
        <v>17</v>
      </c>
      <c r="B10" s="4" t="s">
        <v>8</v>
      </c>
      <c r="C10" s="15">
        <v>102</v>
      </c>
      <c r="D10" s="15">
        <v>86</v>
      </c>
    </row>
    <row r="11" spans="1:4" x14ac:dyDescent="0.25">
      <c r="A11" s="1" t="s">
        <v>25</v>
      </c>
      <c r="B11" s="4" t="s">
        <v>8</v>
      </c>
      <c r="C11" s="15">
        <v>0</v>
      </c>
      <c r="D11" s="15">
        <v>29</v>
      </c>
    </row>
    <row r="12" spans="1:4" x14ac:dyDescent="0.25">
      <c r="A12" s="1" t="s">
        <v>26</v>
      </c>
      <c r="B12" s="4" t="s">
        <v>11</v>
      </c>
      <c r="C12" s="15">
        <v>0</v>
      </c>
      <c r="D12" s="15">
        <v>0</v>
      </c>
    </row>
    <row r="13" spans="1:4" x14ac:dyDescent="0.25">
      <c r="A13" s="1" t="s">
        <v>4</v>
      </c>
      <c r="B13" s="4" t="s">
        <v>11</v>
      </c>
      <c r="C13" s="15">
        <v>0</v>
      </c>
      <c r="D13" s="15">
        <v>0</v>
      </c>
    </row>
    <row r="14" spans="1:4" x14ac:dyDescent="0.25">
      <c r="A14" s="1" t="s">
        <v>9</v>
      </c>
      <c r="B14" s="4" t="s">
        <v>8</v>
      </c>
      <c r="C14" s="15">
        <v>0</v>
      </c>
      <c r="D14" s="15">
        <v>0</v>
      </c>
    </row>
    <row r="15" spans="1:4" x14ac:dyDescent="0.25">
      <c r="A15" s="1" t="s">
        <v>10</v>
      </c>
      <c r="B15" s="4" t="s">
        <v>11</v>
      </c>
      <c r="C15" s="15">
        <v>0</v>
      </c>
      <c r="D15" s="15">
        <v>0</v>
      </c>
    </row>
    <row r="16" spans="1:4" x14ac:dyDescent="0.25">
      <c r="A16" s="1" t="s">
        <v>18</v>
      </c>
      <c r="B16" s="4" t="s">
        <v>11</v>
      </c>
      <c r="C16" s="15">
        <v>24</v>
      </c>
      <c r="D16" s="15">
        <v>23</v>
      </c>
    </row>
    <row r="17" spans="1:4" x14ac:dyDescent="0.25">
      <c r="A17" s="1" t="s">
        <v>18</v>
      </c>
      <c r="B17" s="4" t="s">
        <v>8</v>
      </c>
      <c r="C17" s="15">
        <v>17</v>
      </c>
      <c r="D17" s="15">
        <v>24</v>
      </c>
    </row>
    <row r="18" spans="1:4" x14ac:dyDescent="0.25">
      <c r="A18" s="1" t="s">
        <v>19</v>
      </c>
      <c r="B18" s="4" t="s">
        <v>12</v>
      </c>
      <c r="C18" s="15">
        <v>0</v>
      </c>
      <c r="D18" s="15">
        <v>25</v>
      </c>
    </row>
    <row r="19" spans="1:4" x14ac:dyDescent="0.25">
      <c r="A19" s="1" t="s">
        <v>20</v>
      </c>
      <c r="B19" s="4" t="s">
        <v>13</v>
      </c>
      <c r="C19" s="15">
        <v>0</v>
      </c>
      <c r="D19" s="15">
        <v>0</v>
      </c>
    </row>
    <row r="20" spans="1:4" x14ac:dyDescent="0.25">
      <c r="A20" s="1" t="s">
        <v>19</v>
      </c>
      <c r="B20" s="4" t="s">
        <v>13</v>
      </c>
      <c r="C20" s="15">
        <v>27</v>
      </c>
      <c r="D20" s="15">
        <v>85</v>
      </c>
    </row>
    <row r="21" spans="1:4" x14ac:dyDescent="0.25">
      <c r="A21" s="1" t="s">
        <v>19</v>
      </c>
      <c r="B21" s="4" t="s">
        <v>8</v>
      </c>
      <c r="C21" s="15">
        <v>43</v>
      </c>
      <c r="D21" s="15">
        <v>84</v>
      </c>
    </row>
    <row r="22" spans="1:4" x14ac:dyDescent="0.25">
      <c r="A22" s="1" t="s">
        <v>5</v>
      </c>
      <c r="B22" s="4" t="s">
        <v>11</v>
      </c>
      <c r="C22" s="15">
        <v>27</v>
      </c>
      <c r="D22" s="15">
        <v>35</v>
      </c>
    </row>
    <row r="23" spans="1:4" x14ac:dyDescent="0.25">
      <c r="A23" s="1" t="s">
        <v>21</v>
      </c>
      <c r="B23" s="4" t="s">
        <v>8</v>
      </c>
      <c r="C23" s="15">
        <v>73</v>
      </c>
      <c r="D23" s="15">
        <v>55</v>
      </c>
    </row>
    <row r="24" spans="1:4" x14ac:dyDescent="0.25">
      <c r="A24" s="1" t="s">
        <v>22</v>
      </c>
      <c r="B24" s="4" t="s">
        <v>8</v>
      </c>
      <c r="C24" s="14" t="s">
        <v>27</v>
      </c>
      <c r="D24" s="15">
        <v>30</v>
      </c>
    </row>
    <row r="25" spans="1:4" x14ac:dyDescent="0.25">
      <c r="A25" s="1" t="s">
        <v>21</v>
      </c>
      <c r="B25" s="4" t="s">
        <v>13</v>
      </c>
      <c r="C25" s="15">
        <v>14</v>
      </c>
      <c r="D25" s="15">
        <v>46</v>
      </c>
    </row>
    <row r="26" spans="1:4" x14ac:dyDescent="0.25">
      <c r="A26" s="1" t="s">
        <v>23</v>
      </c>
      <c r="B26" s="4" t="s">
        <v>13</v>
      </c>
      <c r="C26" s="15">
        <v>22</v>
      </c>
      <c r="D26" s="15">
        <v>40</v>
      </c>
    </row>
    <row r="27" spans="1:4" x14ac:dyDescent="0.25">
      <c r="A27" s="1" t="s">
        <v>24</v>
      </c>
      <c r="B27" s="4" t="s">
        <v>13</v>
      </c>
      <c r="C27" s="15">
        <v>0</v>
      </c>
      <c r="D27" s="15">
        <v>17</v>
      </c>
    </row>
    <row r="28" spans="1:4" x14ac:dyDescent="0.25">
      <c r="A28" s="1" t="s">
        <v>23</v>
      </c>
      <c r="B28" s="4" t="s">
        <v>8</v>
      </c>
      <c r="C28" s="15">
        <v>0</v>
      </c>
      <c r="D28" s="15">
        <v>56</v>
      </c>
    </row>
    <row r="29" spans="1:4" x14ac:dyDescent="0.25">
      <c r="A29" s="1" t="s">
        <v>6</v>
      </c>
      <c r="B29" s="4" t="s">
        <v>8</v>
      </c>
      <c r="C29" s="15">
        <v>4</v>
      </c>
      <c r="D29" s="15">
        <v>11</v>
      </c>
    </row>
    <row r="30" spans="1:4" ht="30" x14ac:dyDescent="0.25">
      <c r="A30" s="2" t="s">
        <v>7</v>
      </c>
      <c r="B30" s="4" t="s">
        <v>8</v>
      </c>
      <c r="C30" s="15">
        <v>0</v>
      </c>
      <c r="D30" s="15">
        <v>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001E8A-714E-46D6-BF1A-AF82DBD43654}">
  <dimension ref="A1:J16"/>
  <sheetViews>
    <sheetView tabSelected="1" workbookViewId="0">
      <selection activeCell="M10" sqref="M10"/>
    </sheetView>
  </sheetViews>
  <sheetFormatPr defaultRowHeight="15" x14ac:dyDescent="0.25"/>
  <cols>
    <col min="1" max="1" width="16.5703125" customWidth="1"/>
  </cols>
  <sheetData>
    <row r="1" spans="1:10" ht="21" x14ac:dyDescent="0.35">
      <c r="A1" s="9" t="s">
        <v>41</v>
      </c>
    </row>
    <row r="3" spans="1:10" ht="94.5" x14ac:dyDescent="0.25">
      <c r="A3" s="26" t="s">
        <v>0</v>
      </c>
      <c r="B3" s="26" t="s">
        <v>1</v>
      </c>
      <c r="C3" s="27" t="s">
        <v>36</v>
      </c>
      <c r="D3" s="27"/>
      <c r="E3" s="28" t="s">
        <v>32</v>
      </c>
      <c r="F3" s="28" t="s">
        <v>33</v>
      </c>
      <c r="G3" s="28" t="s">
        <v>40</v>
      </c>
      <c r="H3" s="28" t="s">
        <v>39</v>
      </c>
      <c r="I3" s="35"/>
      <c r="J3" s="35"/>
    </row>
    <row r="4" spans="1:10" x14ac:dyDescent="0.25">
      <c r="A4" s="22" t="s">
        <v>2</v>
      </c>
      <c r="B4" s="20" t="s">
        <v>8</v>
      </c>
      <c r="C4" s="20">
        <v>42</v>
      </c>
      <c r="D4" s="20">
        <v>42</v>
      </c>
      <c r="E4" s="20">
        <v>42</v>
      </c>
      <c r="F4" s="20">
        <v>42</v>
      </c>
      <c r="G4" s="20">
        <f>F4-E4</f>
        <v>0</v>
      </c>
      <c r="H4" s="36">
        <f>((F4-E4)/E4)*100</f>
        <v>0</v>
      </c>
      <c r="I4" s="32"/>
      <c r="J4" s="32"/>
    </row>
    <row r="5" spans="1:10" x14ac:dyDescent="0.25">
      <c r="A5" s="22" t="s">
        <v>14</v>
      </c>
      <c r="B5" s="20" t="s">
        <v>8</v>
      </c>
      <c r="C5" s="20">
        <v>69</v>
      </c>
      <c r="D5" s="20">
        <v>35</v>
      </c>
      <c r="E5" s="19">
        <v>26</v>
      </c>
      <c r="F5" s="20">
        <v>13</v>
      </c>
      <c r="G5" s="20">
        <f t="shared" ref="G5:G16" si="0">F5-E5</f>
        <v>-13</v>
      </c>
      <c r="H5" s="36">
        <f t="shared" ref="H5:H16" si="1">((F5-E5)/E5)*100</f>
        <v>-50</v>
      </c>
      <c r="I5" s="32"/>
      <c r="J5" s="32"/>
    </row>
    <row r="6" spans="1:10" x14ac:dyDescent="0.25">
      <c r="A6" s="22" t="s">
        <v>17</v>
      </c>
      <c r="B6" s="20" t="s">
        <v>8</v>
      </c>
      <c r="C6" s="20">
        <v>165</v>
      </c>
      <c r="D6" s="20">
        <v>150</v>
      </c>
      <c r="E6" s="20">
        <v>78</v>
      </c>
      <c r="F6" s="20">
        <v>64</v>
      </c>
      <c r="G6" s="20">
        <f t="shared" si="0"/>
        <v>-14</v>
      </c>
      <c r="H6" s="36">
        <f t="shared" si="1"/>
        <v>-17.948717948717949</v>
      </c>
      <c r="I6" s="32"/>
      <c r="J6" s="32"/>
    </row>
    <row r="7" spans="1:10" x14ac:dyDescent="0.25">
      <c r="A7" s="22" t="s">
        <v>25</v>
      </c>
      <c r="B7" s="20" t="s">
        <v>8</v>
      </c>
      <c r="C7" s="20">
        <v>103</v>
      </c>
      <c r="D7" s="20">
        <v>103</v>
      </c>
      <c r="E7" s="20">
        <v>107</v>
      </c>
      <c r="F7" s="20">
        <v>74</v>
      </c>
      <c r="G7" s="20">
        <f t="shared" si="0"/>
        <v>-33</v>
      </c>
      <c r="H7" s="36">
        <f t="shared" si="1"/>
        <v>-30.841121495327101</v>
      </c>
      <c r="I7" s="32"/>
      <c r="J7" s="32"/>
    </row>
    <row r="8" spans="1:10" x14ac:dyDescent="0.25">
      <c r="A8" s="22" t="s">
        <v>9</v>
      </c>
      <c r="B8" s="20" t="s">
        <v>8</v>
      </c>
      <c r="C8" s="20">
        <v>64</v>
      </c>
      <c r="D8" s="20">
        <v>64</v>
      </c>
      <c r="E8" s="20">
        <v>64</v>
      </c>
      <c r="F8" s="20">
        <v>64</v>
      </c>
      <c r="G8" s="20">
        <f t="shared" si="0"/>
        <v>0</v>
      </c>
      <c r="H8" s="36">
        <f t="shared" si="1"/>
        <v>0</v>
      </c>
      <c r="I8" s="32"/>
      <c r="J8" s="32"/>
    </row>
    <row r="9" spans="1:10" x14ac:dyDescent="0.25">
      <c r="A9" s="22" t="s">
        <v>18</v>
      </c>
      <c r="B9" s="20" t="s">
        <v>8</v>
      </c>
      <c r="C9" s="20">
        <v>36</v>
      </c>
      <c r="D9" s="20">
        <v>36</v>
      </c>
      <c r="E9" s="20">
        <v>19</v>
      </c>
      <c r="F9" s="20">
        <v>12</v>
      </c>
      <c r="G9" s="20">
        <f t="shared" si="0"/>
        <v>-7</v>
      </c>
      <c r="H9" s="36">
        <f t="shared" si="1"/>
        <v>-36.84210526315789</v>
      </c>
      <c r="I9" s="32"/>
      <c r="J9" s="32"/>
    </row>
    <row r="10" spans="1:10" x14ac:dyDescent="0.25">
      <c r="A10" s="22" t="s">
        <v>19</v>
      </c>
      <c r="B10" s="20" t="s">
        <v>8</v>
      </c>
      <c r="C10" s="20">
        <v>210</v>
      </c>
      <c r="D10" s="20">
        <v>210</v>
      </c>
      <c r="E10" s="20">
        <v>167</v>
      </c>
      <c r="F10" s="20">
        <v>126</v>
      </c>
      <c r="G10" s="20">
        <f t="shared" si="0"/>
        <v>-41</v>
      </c>
      <c r="H10" s="36">
        <f t="shared" si="1"/>
        <v>-24.550898203592812</v>
      </c>
      <c r="I10" s="32"/>
      <c r="J10" s="32"/>
    </row>
    <row r="11" spans="1:10" x14ac:dyDescent="0.25">
      <c r="A11" s="22" t="s">
        <v>21</v>
      </c>
      <c r="B11" s="20" t="s">
        <v>8</v>
      </c>
      <c r="C11" s="20">
        <v>141</v>
      </c>
      <c r="D11" s="20">
        <v>143</v>
      </c>
      <c r="E11" s="20">
        <v>97</v>
      </c>
      <c r="F11" s="20">
        <v>85</v>
      </c>
      <c r="G11" s="20">
        <f t="shared" si="0"/>
        <v>-12</v>
      </c>
      <c r="H11" s="36">
        <f t="shared" si="1"/>
        <v>-12.371134020618557</v>
      </c>
      <c r="I11" s="32"/>
      <c r="J11" s="32"/>
    </row>
    <row r="12" spans="1:10" ht="30" x14ac:dyDescent="0.25">
      <c r="A12" s="22" t="s">
        <v>38</v>
      </c>
      <c r="B12" s="20" t="s">
        <v>8</v>
      </c>
      <c r="C12" s="20">
        <v>0</v>
      </c>
      <c r="D12" s="20">
        <v>45</v>
      </c>
      <c r="E12" s="24" t="s">
        <v>27</v>
      </c>
      <c r="F12" s="20">
        <v>15</v>
      </c>
      <c r="G12" s="20">
        <v>15</v>
      </c>
      <c r="H12" s="36" t="s">
        <v>45</v>
      </c>
      <c r="I12" s="33"/>
      <c r="J12" s="32"/>
    </row>
    <row r="13" spans="1:10" x14ac:dyDescent="0.25">
      <c r="A13" s="22" t="s">
        <v>23</v>
      </c>
      <c r="B13" s="20" t="s">
        <v>8</v>
      </c>
      <c r="C13" s="20">
        <v>141</v>
      </c>
      <c r="D13" s="20">
        <v>141</v>
      </c>
      <c r="E13" s="20">
        <v>141</v>
      </c>
      <c r="F13" s="20">
        <v>85</v>
      </c>
      <c r="G13" s="20">
        <f t="shared" si="0"/>
        <v>-56</v>
      </c>
      <c r="H13" s="36">
        <f t="shared" si="1"/>
        <v>-39.716312056737593</v>
      </c>
      <c r="I13" s="32"/>
      <c r="J13" s="32"/>
    </row>
    <row r="14" spans="1:10" x14ac:dyDescent="0.25">
      <c r="A14" s="22" t="s">
        <v>6</v>
      </c>
      <c r="B14" s="20" t="s">
        <v>8</v>
      </c>
      <c r="C14" s="20">
        <v>30</v>
      </c>
      <c r="D14" s="20">
        <v>30</v>
      </c>
      <c r="E14" s="20">
        <v>26</v>
      </c>
      <c r="F14" s="20">
        <v>19</v>
      </c>
      <c r="G14" s="20">
        <f t="shared" si="0"/>
        <v>-7</v>
      </c>
      <c r="H14" s="36">
        <f t="shared" si="1"/>
        <v>-26.923076923076923</v>
      </c>
      <c r="I14" s="32"/>
      <c r="J14" s="32"/>
    </row>
    <row r="15" spans="1:10" ht="33.75" customHeight="1" x14ac:dyDescent="0.25">
      <c r="A15" s="23" t="s">
        <v>7</v>
      </c>
      <c r="B15" s="20" t="s">
        <v>8</v>
      </c>
      <c r="C15" s="20">
        <v>35</v>
      </c>
      <c r="D15" s="19" t="s">
        <v>30</v>
      </c>
      <c r="E15" s="20">
        <v>35</v>
      </c>
      <c r="F15" s="19">
        <v>56</v>
      </c>
      <c r="G15" s="20">
        <f t="shared" si="0"/>
        <v>21</v>
      </c>
      <c r="H15" s="36">
        <f t="shared" si="1"/>
        <v>60</v>
      </c>
      <c r="I15" s="32"/>
      <c r="J15" s="32"/>
    </row>
    <row r="16" spans="1:10" x14ac:dyDescent="0.25">
      <c r="A16" s="7" t="s">
        <v>29</v>
      </c>
      <c r="B16" s="8"/>
      <c r="C16" s="8">
        <f>SUM(C4:C15)</f>
        <v>1036</v>
      </c>
      <c r="D16" s="8">
        <f>SUM(D4:D15)</f>
        <v>999</v>
      </c>
      <c r="E16" s="8">
        <f t="shared" ref="E16:F16" si="2">SUM(E4:E15)</f>
        <v>802</v>
      </c>
      <c r="F16" s="8">
        <f t="shared" si="2"/>
        <v>655</v>
      </c>
      <c r="G16" s="30">
        <f t="shared" si="0"/>
        <v>-147</v>
      </c>
      <c r="H16" s="31">
        <f t="shared" si="1"/>
        <v>-18.329177057356606</v>
      </c>
      <c r="I16" s="34"/>
      <c r="J16" s="34"/>
    </row>
  </sheetData>
  <mergeCells count="1">
    <mergeCell ref="C3:D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E19A43-68EF-4F9D-8742-9748849BF040}">
  <dimension ref="A1:J7"/>
  <sheetViews>
    <sheetView workbookViewId="0">
      <selection activeCell="L5" sqref="L5"/>
    </sheetView>
  </sheetViews>
  <sheetFormatPr defaultRowHeight="15" x14ac:dyDescent="0.25"/>
  <cols>
    <col min="1" max="1" width="10.5703125" customWidth="1"/>
  </cols>
  <sheetData>
    <row r="1" spans="1:10" ht="21" x14ac:dyDescent="0.35">
      <c r="A1" s="9" t="s">
        <v>42</v>
      </c>
    </row>
    <row r="3" spans="1:10" ht="94.5" x14ac:dyDescent="0.25">
      <c r="A3" s="26" t="s">
        <v>0</v>
      </c>
      <c r="B3" s="26" t="s">
        <v>1</v>
      </c>
      <c r="C3" s="27" t="s">
        <v>36</v>
      </c>
      <c r="D3" s="27"/>
      <c r="E3" s="28" t="s">
        <v>32</v>
      </c>
      <c r="F3" s="28" t="s">
        <v>33</v>
      </c>
      <c r="G3" s="28" t="s">
        <v>40</v>
      </c>
      <c r="H3" s="28" t="s">
        <v>39</v>
      </c>
      <c r="I3" s="35"/>
      <c r="J3" s="35"/>
    </row>
    <row r="4" spans="1:10" ht="45" x14ac:dyDescent="0.25">
      <c r="A4" s="1" t="s">
        <v>4</v>
      </c>
      <c r="B4" s="4" t="s">
        <v>12</v>
      </c>
      <c r="C4" s="4">
        <v>42</v>
      </c>
      <c r="D4" s="4">
        <v>42</v>
      </c>
      <c r="E4" s="20">
        <v>42</v>
      </c>
      <c r="F4" s="20">
        <v>42</v>
      </c>
      <c r="G4" s="20">
        <f>F4-E4</f>
        <v>0</v>
      </c>
      <c r="H4" s="36">
        <f>((F4-E4)/E4)*100</f>
        <v>0</v>
      </c>
      <c r="I4" s="32"/>
      <c r="J4" s="32"/>
    </row>
    <row r="5" spans="1:10" x14ac:dyDescent="0.25">
      <c r="A5" s="1" t="s">
        <v>10</v>
      </c>
      <c r="B5" s="4" t="s">
        <v>12</v>
      </c>
      <c r="C5" s="4">
        <v>40</v>
      </c>
      <c r="D5" s="4">
        <v>40</v>
      </c>
      <c r="E5" s="20">
        <v>40</v>
      </c>
      <c r="F5" s="20">
        <v>40</v>
      </c>
      <c r="G5" s="20">
        <f>F5-E5</f>
        <v>0</v>
      </c>
      <c r="H5" s="36">
        <f>((F5-E5)/E5)*100</f>
        <v>0</v>
      </c>
      <c r="I5" s="32"/>
      <c r="J5" s="32"/>
    </row>
    <row r="6" spans="1:10" x14ac:dyDescent="0.25">
      <c r="A6" s="1" t="s">
        <v>19</v>
      </c>
      <c r="B6" s="4" t="s">
        <v>12</v>
      </c>
      <c r="C6" s="4">
        <v>178</v>
      </c>
      <c r="D6" s="4">
        <v>178</v>
      </c>
      <c r="E6" s="20">
        <v>178</v>
      </c>
      <c r="F6" s="20">
        <v>153</v>
      </c>
      <c r="G6" s="20">
        <f t="shared" ref="G6:G7" si="0">F6-E6</f>
        <v>-25</v>
      </c>
      <c r="H6" s="36">
        <f t="shared" ref="H6:H7" si="1">((F6-E6)/E6)*100</f>
        <v>-14.04494382022472</v>
      </c>
      <c r="I6" s="32"/>
      <c r="J6" s="32"/>
    </row>
    <row r="7" spans="1:10" x14ac:dyDescent="0.25">
      <c r="A7" s="7" t="s">
        <v>29</v>
      </c>
      <c r="B7" s="8"/>
      <c r="C7" s="8">
        <f>SUM(C4:C6)</f>
        <v>260</v>
      </c>
      <c r="D7" s="8">
        <f>SUM(D4:D6)</f>
        <v>260</v>
      </c>
      <c r="E7" s="8">
        <f>SUM(E4:E6)</f>
        <v>260</v>
      </c>
      <c r="F7" s="8">
        <f>SUM(F4:F6)</f>
        <v>235</v>
      </c>
      <c r="G7" s="30">
        <f t="shared" si="0"/>
        <v>-25</v>
      </c>
      <c r="H7" s="31">
        <f t="shared" si="1"/>
        <v>-9.6153846153846168</v>
      </c>
      <c r="I7" s="34"/>
      <c r="J7" s="34"/>
    </row>
  </sheetData>
  <mergeCells count="1">
    <mergeCell ref="C3:D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78A1FD-D7D2-4B8B-A913-45AD3AEE047F}">
  <dimension ref="A1:J11"/>
  <sheetViews>
    <sheetView workbookViewId="0">
      <selection activeCell="N5" sqref="N5"/>
    </sheetView>
  </sheetViews>
  <sheetFormatPr defaultRowHeight="15" x14ac:dyDescent="0.25"/>
  <cols>
    <col min="1" max="1" width="22.140625" customWidth="1"/>
    <col min="2" max="2" width="9.85546875" customWidth="1"/>
    <col min="9" max="9" width="10.7109375" customWidth="1"/>
  </cols>
  <sheetData>
    <row r="1" spans="1:10" ht="21" x14ac:dyDescent="0.35">
      <c r="A1" s="9" t="s">
        <v>43</v>
      </c>
    </row>
    <row r="3" spans="1:10" ht="94.5" x14ac:dyDescent="0.25">
      <c r="A3" s="26" t="s">
        <v>0</v>
      </c>
      <c r="B3" s="26" t="s">
        <v>1</v>
      </c>
      <c r="C3" s="27" t="s">
        <v>36</v>
      </c>
      <c r="D3" s="27"/>
      <c r="E3" s="28" t="s">
        <v>32</v>
      </c>
      <c r="F3" s="28" t="s">
        <v>33</v>
      </c>
      <c r="G3" s="28" t="s">
        <v>40</v>
      </c>
      <c r="H3" s="28" t="s">
        <v>39</v>
      </c>
      <c r="I3" s="35"/>
      <c r="J3" s="35"/>
    </row>
    <row r="4" spans="1:10" ht="30" x14ac:dyDescent="0.25">
      <c r="A4" s="1" t="s">
        <v>14</v>
      </c>
      <c r="B4" s="4" t="s">
        <v>11</v>
      </c>
      <c r="C4" s="4">
        <v>0</v>
      </c>
      <c r="D4" s="4">
        <v>34</v>
      </c>
      <c r="E4" s="21" t="s">
        <v>27</v>
      </c>
      <c r="F4" s="20">
        <v>17</v>
      </c>
      <c r="G4" s="20">
        <v>17</v>
      </c>
      <c r="H4" s="36" t="s">
        <v>45</v>
      </c>
      <c r="I4" s="37"/>
      <c r="J4" s="32"/>
    </row>
    <row r="5" spans="1:10" x14ac:dyDescent="0.25">
      <c r="A5" s="1" t="s">
        <v>3</v>
      </c>
      <c r="B5" s="4" t="s">
        <v>11</v>
      </c>
      <c r="C5" s="4">
        <v>50</v>
      </c>
      <c r="D5" s="4">
        <v>47</v>
      </c>
      <c r="E5" s="20">
        <v>49</v>
      </c>
      <c r="F5" s="20">
        <v>40</v>
      </c>
      <c r="G5" s="20">
        <f t="shared" ref="G5:G11" si="0">F5-E5</f>
        <v>-9</v>
      </c>
      <c r="H5" s="36">
        <f t="shared" ref="H5:H11" si="1">((F5-E5)/E5)*100</f>
        <v>-18.367346938775512</v>
      </c>
      <c r="I5" s="32"/>
      <c r="J5" s="32"/>
    </row>
    <row r="6" spans="1:10" x14ac:dyDescent="0.25">
      <c r="A6" s="1" t="s">
        <v>15</v>
      </c>
      <c r="B6" s="4" t="s">
        <v>11</v>
      </c>
      <c r="C6" s="4">
        <v>170</v>
      </c>
      <c r="D6" s="4">
        <v>222</v>
      </c>
      <c r="E6" s="20">
        <v>121</v>
      </c>
      <c r="F6" s="20">
        <v>94</v>
      </c>
      <c r="G6" s="20">
        <f t="shared" si="0"/>
        <v>-27</v>
      </c>
      <c r="H6" s="36">
        <f t="shared" si="1"/>
        <v>-22.314049586776861</v>
      </c>
      <c r="I6" s="32"/>
      <c r="J6" s="32"/>
    </row>
    <row r="7" spans="1:10" x14ac:dyDescent="0.25">
      <c r="A7" s="1" t="s">
        <v>16</v>
      </c>
      <c r="B7" s="4" t="s">
        <v>11</v>
      </c>
      <c r="C7" s="4">
        <v>127</v>
      </c>
      <c r="D7" s="4">
        <v>90</v>
      </c>
      <c r="E7" s="20">
        <v>35</v>
      </c>
      <c r="F7" s="20">
        <v>47</v>
      </c>
      <c r="G7" s="20">
        <f t="shared" si="0"/>
        <v>12</v>
      </c>
      <c r="H7" s="36">
        <f t="shared" si="1"/>
        <v>34.285714285714285</v>
      </c>
      <c r="I7" s="32"/>
      <c r="J7" s="32"/>
    </row>
    <row r="8" spans="1:10" x14ac:dyDescent="0.25">
      <c r="A8" s="1" t="s">
        <v>26</v>
      </c>
      <c r="B8" s="4" t="s">
        <v>11</v>
      </c>
      <c r="C8" s="4">
        <v>37</v>
      </c>
      <c r="D8" s="4">
        <v>37</v>
      </c>
      <c r="E8" s="20">
        <v>37</v>
      </c>
      <c r="F8" s="20">
        <v>37</v>
      </c>
      <c r="G8" s="20">
        <f t="shared" si="0"/>
        <v>0</v>
      </c>
      <c r="H8" s="36">
        <f t="shared" si="1"/>
        <v>0</v>
      </c>
      <c r="I8" s="32"/>
      <c r="J8" s="32"/>
    </row>
    <row r="9" spans="1:10" x14ac:dyDescent="0.25">
      <c r="A9" s="1" t="s">
        <v>18</v>
      </c>
      <c r="B9" s="4" t="s">
        <v>11</v>
      </c>
      <c r="C9" s="4">
        <v>36</v>
      </c>
      <c r="D9" s="4">
        <v>36</v>
      </c>
      <c r="E9" s="20">
        <v>12</v>
      </c>
      <c r="F9" s="20">
        <v>13</v>
      </c>
      <c r="G9" s="20">
        <f t="shared" si="0"/>
        <v>1</v>
      </c>
      <c r="H9" s="36">
        <f t="shared" si="1"/>
        <v>8.3333333333333321</v>
      </c>
      <c r="I9" s="32"/>
      <c r="J9" s="32"/>
    </row>
    <row r="10" spans="1:10" x14ac:dyDescent="0.25">
      <c r="A10" s="1" t="s">
        <v>5</v>
      </c>
      <c r="B10" s="4" t="s">
        <v>11</v>
      </c>
      <c r="C10" s="4">
        <v>40</v>
      </c>
      <c r="D10" s="4">
        <v>35</v>
      </c>
      <c r="E10" s="20">
        <v>12</v>
      </c>
      <c r="F10" s="20">
        <v>5</v>
      </c>
      <c r="G10" s="20">
        <f t="shared" si="0"/>
        <v>-7</v>
      </c>
      <c r="H10" s="36">
        <f t="shared" si="1"/>
        <v>-58.333333333333336</v>
      </c>
      <c r="I10" s="32"/>
      <c r="J10" s="32"/>
    </row>
    <row r="11" spans="1:10" x14ac:dyDescent="0.25">
      <c r="A11" s="7" t="s">
        <v>29</v>
      </c>
      <c r="B11" s="8"/>
      <c r="C11" s="8">
        <f>SUM(C4:C10)</f>
        <v>460</v>
      </c>
      <c r="D11" s="8">
        <f>SUM(D4:D10)</f>
        <v>501</v>
      </c>
      <c r="E11" s="8">
        <f>SUM(E4:E10)</f>
        <v>266</v>
      </c>
      <c r="F11" s="8">
        <f>SUM(F4:F10)</f>
        <v>253</v>
      </c>
      <c r="G11" s="30">
        <f t="shared" si="0"/>
        <v>-13</v>
      </c>
      <c r="H11" s="31">
        <f t="shared" si="1"/>
        <v>-4.8872180451127818</v>
      </c>
      <c r="I11" s="34"/>
      <c r="J11" s="34"/>
    </row>
  </sheetData>
  <mergeCells count="1">
    <mergeCell ref="C3:D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CEA47D-B7B9-4B2C-AB5F-95D588FC64E6}">
  <dimension ref="A1:J9"/>
  <sheetViews>
    <sheetView workbookViewId="0">
      <selection activeCell="K4" sqref="K4"/>
    </sheetView>
  </sheetViews>
  <sheetFormatPr defaultRowHeight="15" x14ac:dyDescent="0.25"/>
  <cols>
    <col min="1" max="1" width="18" customWidth="1"/>
    <col min="6" max="6" width="8.5703125" bestFit="1" customWidth="1"/>
  </cols>
  <sheetData>
    <row r="1" spans="1:10" ht="21" x14ac:dyDescent="0.35">
      <c r="A1" s="9" t="s">
        <v>44</v>
      </c>
    </row>
    <row r="3" spans="1:10" ht="110.25" x14ac:dyDescent="0.25">
      <c r="A3" s="26" t="s">
        <v>0</v>
      </c>
      <c r="B3" s="26" t="s">
        <v>1</v>
      </c>
      <c r="C3" s="27" t="s">
        <v>36</v>
      </c>
      <c r="D3" s="27"/>
      <c r="E3" s="28" t="s">
        <v>32</v>
      </c>
      <c r="F3" s="28" t="s">
        <v>33</v>
      </c>
      <c r="G3" s="28" t="s">
        <v>40</v>
      </c>
      <c r="H3" s="28" t="s">
        <v>39</v>
      </c>
      <c r="I3" s="35"/>
      <c r="J3" s="35"/>
    </row>
    <row r="4" spans="1:10" x14ac:dyDescent="0.25">
      <c r="A4" s="1" t="s">
        <v>37</v>
      </c>
      <c r="B4" s="4" t="s">
        <v>13</v>
      </c>
      <c r="C4" s="4">
        <v>48</v>
      </c>
      <c r="D4" s="20">
        <v>39</v>
      </c>
      <c r="E4" s="20">
        <v>39</v>
      </c>
      <c r="F4" s="20">
        <v>39</v>
      </c>
      <c r="G4" s="20">
        <f t="shared" ref="G4:G9" si="0">F4-E4</f>
        <v>0</v>
      </c>
      <c r="H4" s="36">
        <f t="shared" ref="H4:H9" si="1">((F4-E4)/E4)*100</f>
        <v>0</v>
      </c>
      <c r="I4" s="32"/>
      <c r="J4" s="32"/>
    </row>
    <row r="5" spans="1:10" x14ac:dyDescent="0.25">
      <c r="A5" s="1" t="s">
        <v>19</v>
      </c>
      <c r="B5" s="4" t="s">
        <v>13</v>
      </c>
      <c r="C5" s="4">
        <v>177</v>
      </c>
      <c r="D5" s="20">
        <v>186</v>
      </c>
      <c r="E5" s="20">
        <v>159</v>
      </c>
      <c r="F5" s="20">
        <v>101</v>
      </c>
      <c r="G5" s="20">
        <f t="shared" si="0"/>
        <v>-58</v>
      </c>
      <c r="H5" s="36">
        <f t="shared" si="1"/>
        <v>-36.477987421383645</v>
      </c>
      <c r="I5" s="32"/>
      <c r="J5" s="32"/>
    </row>
    <row r="6" spans="1:10" ht="18" customHeight="1" x14ac:dyDescent="0.25">
      <c r="A6" s="1" t="s">
        <v>21</v>
      </c>
      <c r="B6" s="4" t="s">
        <v>13</v>
      </c>
      <c r="C6" s="4">
        <v>102</v>
      </c>
      <c r="D6" s="20">
        <v>105</v>
      </c>
      <c r="E6" s="20">
        <v>88</v>
      </c>
      <c r="F6" s="20">
        <v>59</v>
      </c>
      <c r="G6" s="20">
        <f t="shared" si="0"/>
        <v>-29</v>
      </c>
      <c r="H6" s="36">
        <f t="shared" si="1"/>
        <v>-32.954545454545453</v>
      </c>
      <c r="I6" s="32"/>
      <c r="J6" s="32"/>
    </row>
    <row r="7" spans="1:10" ht="18" customHeight="1" x14ac:dyDescent="0.25">
      <c r="A7" s="1" t="s">
        <v>23</v>
      </c>
      <c r="B7" s="4" t="s">
        <v>13</v>
      </c>
      <c r="C7" s="4">
        <v>100</v>
      </c>
      <c r="D7" s="20">
        <v>106</v>
      </c>
      <c r="E7" s="20">
        <v>85</v>
      </c>
      <c r="F7" s="20">
        <v>66</v>
      </c>
      <c r="G7" s="20">
        <f t="shared" si="0"/>
        <v>-19</v>
      </c>
      <c r="H7" s="36">
        <f t="shared" si="1"/>
        <v>-22.352941176470591</v>
      </c>
      <c r="I7" s="32"/>
      <c r="J7" s="32"/>
    </row>
    <row r="8" spans="1:10" ht="18" customHeight="1" x14ac:dyDescent="0.25">
      <c r="A8" s="1" t="s">
        <v>24</v>
      </c>
      <c r="B8" s="4" t="s">
        <v>13</v>
      </c>
      <c r="C8" s="4">
        <v>42</v>
      </c>
      <c r="D8" s="20">
        <v>36</v>
      </c>
      <c r="E8" s="20">
        <v>35</v>
      </c>
      <c r="F8" s="20">
        <v>19</v>
      </c>
      <c r="G8" s="20">
        <f t="shared" si="0"/>
        <v>-16</v>
      </c>
      <c r="H8" s="36">
        <f t="shared" si="1"/>
        <v>-45.714285714285715</v>
      </c>
      <c r="I8" s="32"/>
      <c r="J8" s="32"/>
    </row>
    <row r="9" spans="1:10" s="18" customFormat="1" ht="18" customHeight="1" x14ac:dyDescent="0.25">
      <c r="A9" s="7" t="s">
        <v>29</v>
      </c>
      <c r="B9" s="8"/>
      <c r="C9" s="8">
        <f>SUM(C4:C8)</f>
        <v>469</v>
      </c>
      <c r="D9" s="8">
        <f>SUM(D4:D8)</f>
        <v>472</v>
      </c>
      <c r="E9" s="8">
        <f>SUM(E4:E8)</f>
        <v>406</v>
      </c>
      <c r="F9" s="8">
        <f>SUM(F4:F8)</f>
        <v>284</v>
      </c>
      <c r="G9" s="8">
        <f t="shared" si="0"/>
        <v>-122</v>
      </c>
      <c r="H9" s="38">
        <f t="shared" si="1"/>
        <v>-30.049261083743843</v>
      </c>
      <c r="I9" s="34"/>
      <c r="J9" s="34"/>
    </row>
  </sheetData>
  <mergeCells count="1">
    <mergeCell ref="C3:D3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f0759b84-9934-4975-a274-1457788e89c7">I-001035-1609376992-62169</_dlc_DocId>
    <TaxCatchAll xmlns="21824dc9-03c0-4db6-b1cd-5023ccafb93a" xsi:nil="true"/>
    <lcf76f155ced4ddcb4097134ff3c332f xmlns="535b2bde-bd0a-4f14-8e77-9e06b99bdfef">
      <Terms xmlns="http://schemas.microsoft.com/office/infopath/2007/PartnerControls"/>
    </lcf76f155ced4ddcb4097134ff3c332f>
    <_dlc_DocIdUrl xmlns="f0759b84-9934-4975-a274-1457788e89c7">
      <Url>https://ucsyddanmark.sharepoint.com/sites/I-001035/_layouts/15/DocIdRedir.aspx?ID=I-001035-1609376992-62169</Url>
      <Description>I-001035-1609376992-62169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5CA6EC0DA5D1743BD92B44746FF6813" ma:contentTypeVersion="16" ma:contentTypeDescription="Opret et nyt dokument." ma:contentTypeScope="" ma:versionID="facd11e838c474bcf630372e43b8a408">
  <xsd:schema xmlns:xsd="http://www.w3.org/2001/XMLSchema" xmlns:xs="http://www.w3.org/2001/XMLSchema" xmlns:p="http://schemas.microsoft.com/office/2006/metadata/properties" xmlns:ns2="f0759b84-9934-4975-a274-1457788e89c7" xmlns:ns3="535b2bde-bd0a-4f14-8e77-9e06b99bdfef" xmlns:ns4="21824dc9-03c0-4db6-b1cd-5023ccafb93a" targetNamespace="http://schemas.microsoft.com/office/2006/metadata/properties" ma:root="true" ma:fieldsID="56ce22db103ee2a7cc8ffd028da39f0c" ns2:_="" ns3:_="" ns4:_="">
    <xsd:import namespace="f0759b84-9934-4975-a274-1457788e89c7"/>
    <xsd:import namespace="535b2bde-bd0a-4f14-8e77-9e06b99bdfef"/>
    <xsd:import namespace="21824dc9-03c0-4db6-b1cd-5023ccafb93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LengthInSeconds" minOccurs="0"/>
                <xsd:element ref="ns3:MediaServiceAutoKeyPoints" minOccurs="0"/>
                <xsd:element ref="ns3:MediaServiceKeyPoint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lcf76f155ced4ddcb4097134ff3c332f" minOccurs="0"/>
                <xsd:element ref="ns4:TaxCatchAll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759b84-9934-4975-a274-1457788e89c7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ærdi for dokument-id" ma:description="Værdien af det dokument-id, der er tildelt dette element." ma:indexed="true" ma:internalName="_dlc_DocId" ma:readOnly="true">
      <xsd:simpleType>
        <xsd:restriction base="dms:Text"/>
      </xsd:simpleType>
    </xsd:element>
    <xsd:element name="_dlc_DocIdUrl" ma:index="9" nillable="true" ma:displayName="Dokument-id" ma:description="Permanent link til dette dok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Vedvarende id" ma:description="Behold id ved tilføjelse." ma:hidden="true" ma:internalName="_dlc_DocIdPersistId" ma:readOnly="true">
      <xsd:simpleType>
        <xsd:restriction base="dms:Boolean"/>
      </xsd:simpleType>
    </xsd:element>
    <xsd:element name="SharedWithUsers" ma:index="24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5" nillable="true" ma:displayName="Delt med detaljer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5b2bde-bd0a-4f14-8e77-9e06b99bdfe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Billedmærker" ma:readOnly="false" ma:fieldId="{5cf76f15-5ced-4ddc-b409-7134ff3c332f}" ma:taxonomyMulti="true" ma:sspId="c12cc476-c140-4a45-82c8-9431c286e2c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824dc9-03c0-4db6-b1cd-5023ccafb93a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44304be7-390b-4f0e-9a5a-e993bc4d186c}" ma:internalName="TaxCatchAll" ma:showField="CatchAllData" ma:web="f0759b84-9934-4975-a274-1457788e89c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FBA70C8-DC8C-4020-B478-2CAB94382D10}">
  <ds:schemaRefs>
    <ds:schemaRef ds:uri="http://schemas.microsoft.com/office/2006/metadata/properties"/>
    <ds:schemaRef ds:uri="http://schemas.microsoft.com/office/infopath/2007/PartnerControls"/>
    <ds:schemaRef ds:uri="f0759b84-9934-4975-a274-1457788e89c7"/>
    <ds:schemaRef ds:uri="21824dc9-03c0-4db6-b1cd-5023ccafb93a"/>
    <ds:schemaRef ds:uri="535b2bde-bd0a-4f14-8e77-9e06b99bdfef"/>
  </ds:schemaRefs>
</ds:datastoreItem>
</file>

<file path=customXml/itemProps2.xml><?xml version="1.0" encoding="utf-8"?>
<ds:datastoreItem xmlns:ds="http://schemas.openxmlformats.org/officeDocument/2006/customXml" ds:itemID="{35D8E322-1374-41BE-91C6-228FD67BB13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D932FEE-8E4F-4BD5-8500-7634E4EA5D68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55CAEDA2-C82A-4770-8DBB-5F3AEBC07AA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0759b84-9934-4975-a274-1457788e89c7"/>
    <ds:schemaRef ds:uri="535b2bde-bd0a-4f14-8e77-9e06b99bdfef"/>
    <ds:schemaRef ds:uri="21824dc9-03c0-4db6-b1cd-5023ccafb93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6</vt:i4>
      </vt:variant>
    </vt:vector>
  </HeadingPairs>
  <TitlesOfParts>
    <vt:vector size="6" baseType="lpstr">
      <vt:lpstr>Tal pr. 28.07</vt:lpstr>
      <vt:lpstr>Ledige studiepladser</vt:lpstr>
      <vt:lpstr>Esbjerg</vt:lpstr>
      <vt:lpstr>Kolding</vt:lpstr>
      <vt:lpstr>Haderslev</vt:lpstr>
      <vt:lpstr>Aabenraa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Anette Lindskov Knudsen (ALKN)</dc:creator>
  <cp:lastModifiedBy>Mikkel Dybtved-Ntarampa Andersen (MDAN)</cp:lastModifiedBy>
  <dcterms:created xsi:type="dcterms:W3CDTF">2022-07-26T11:27:32Z</dcterms:created>
  <dcterms:modified xsi:type="dcterms:W3CDTF">2022-07-27T14:12:06Z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0x010100D5CA6EC0DA5D1743BD92B44746FF6813</vt:lpwstr>
  </property>
  <property fmtid="{D5CDD505-2E9C-101B-9397-08002B2CF9AE}" pid="3" name="_dlc_DocIdItemGuid">
    <vt:lpwstr>8cf704b1-d70c-4ef8-af0b-7db6e5a3017f</vt:lpwstr>
  </property>
  <property fmtid="{D5CDD505-2E9C-101B-9397-08002B2CF9AE}" pid="4" name="MediaServiceImageTags">
    <vt:lpwstr/>
  </property>
</Properties>
</file>